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buyuki sekine\Desktop\"/>
    </mc:Choice>
  </mc:AlternateContent>
  <bookViews>
    <workbookView xWindow="0" yWindow="0" windowWidth="23040" windowHeight="9972"/>
  </bookViews>
  <sheets>
    <sheet name="Sheet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24" i="1" s="1"/>
  <c r="I24" i="1" s="1"/>
  <c r="F12" i="1" l="1"/>
  <c r="I12" i="1" s="1"/>
  <c r="F21" i="1"/>
  <c r="I21" i="1" s="1"/>
  <c r="F22" i="1"/>
  <c r="I22" i="1" s="1"/>
  <c r="F8" i="1"/>
  <c r="I8" i="1" s="1"/>
  <c r="F17" i="1"/>
  <c r="I17" i="1" s="1"/>
  <c r="F9" i="1"/>
  <c r="I9" i="1" s="1"/>
  <c r="F18" i="1"/>
  <c r="I18" i="1" s="1"/>
  <c r="F10" i="1"/>
  <c r="I10" i="1" s="1"/>
  <c r="F19" i="1"/>
  <c r="I19" i="1" s="1"/>
  <c r="F11" i="1"/>
  <c r="I11" i="1" s="1"/>
  <c r="F20" i="1"/>
  <c r="I20" i="1" s="1"/>
  <c r="F14" i="1"/>
  <c r="I14" i="1" s="1"/>
  <c r="F6" i="1"/>
  <c r="I6" i="1" s="1"/>
  <c r="F15" i="1"/>
  <c r="I15" i="1" s="1"/>
  <c r="F23" i="1"/>
  <c r="I23" i="1" s="1"/>
  <c r="F7" i="1"/>
  <c r="I7" i="1" s="1"/>
  <c r="F16" i="1"/>
  <c r="I16" i="1" s="1"/>
</calcChain>
</file>

<file path=xl/comments1.xml><?xml version="1.0" encoding="utf-8"?>
<comments xmlns="http://schemas.openxmlformats.org/spreadsheetml/2006/main">
  <authors>
    <author>takahashi-chikako</author>
  </authors>
  <commentList>
    <comment ref="F1" authorId="0" shapeId="0">
      <text>
        <r>
          <rPr>
            <b/>
            <sz val="9"/>
            <color indexed="61"/>
            <rFont val="ＭＳ Ｐゴシック"/>
            <family val="3"/>
            <charset val="128"/>
          </rPr>
          <t>Ｈ○.○.○　と入力</t>
        </r>
      </text>
    </comment>
  </commentList>
</comments>
</file>

<file path=xl/sharedStrings.xml><?xml version="1.0" encoding="utf-8"?>
<sst xmlns="http://schemas.openxmlformats.org/spreadsheetml/2006/main" count="46" uniqueCount="46">
  <si>
    <t>命　　日</t>
    <rPh sb="0" eb="1">
      <t>イノチ</t>
    </rPh>
    <rPh sb="3" eb="4">
      <t>ヒ</t>
    </rPh>
    <phoneticPr fontId="4"/>
  </si>
  <si>
    <t>法要日程表</t>
    <rPh sb="0" eb="2">
      <t>ホウヨウ</t>
    </rPh>
    <rPh sb="2" eb="5">
      <t>ニッテイヒョウ</t>
    </rPh>
    <phoneticPr fontId="4"/>
  </si>
  <si>
    <t>命　日</t>
    <rPh sb="0" eb="1">
      <t>メイ</t>
    </rPh>
    <rPh sb="2" eb="3">
      <t>ニチ</t>
    </rPh>
    <phoneticPr fontId="4"/>
  </si>
  <si>
    <t>行う時期</t>
    <rPh sb="0" eb="1">
      <t>オコナ</t>
    </rPh>
    <rPh sb="2" eb="4">
      <t>ジキ</t>
    </rPh>
    <phoneticPr fontId="4"/>
  </si>
  <si>
    <t>法要名</t>
    <rPh sb="0" eb="2">
      <t>ホウヨウ</t>
    </rPh>
    <rPh sb="2" eb="3">
      <t>メイ</t>
    </rPh>
    <phoneticPr fontId="4"/>
  </si>
  <si>
    <t>死後7日</t>
    <rPh sb="0" eb="2">
      <t>シゴ</t>
    </rPh>
    <rPh sb="3" eb="4">
      <t>ニチ</t>
    </rPh>
    <phoneticPr fontId="4"/>
  </si>
  <si>
    <t>（初七日法要）</t>
    <rPh sb="1" eb="4">
      <t>ショナノカ</t>
    </rPh>
    <rPh sb="4" eb="6">
      <t>ホウヨウ</t>
    </rPh>
    <phoneticPr fontId="4"/>
  </si>
  <si>
    <t>初七日忌</t>
    <rPh sb="0" eb="3">
      <t>ショナノカ</t>
    </rPh>
    <rPh sb="3" eb="4">
      <t>キ</t>
    </rPh>
    <phoneticPr fontId="4"/>
  </si>
  <si>
    <t>14日目</t>
    <rPh sb="2" eb="3">
      <t>ニチ</t>
    </rPh>
    <rPh sb="3" eb="4">
      <t>メ</t>
    </rPh>
    <phoneticPr fontId="4"/>
  </si>
  <si>
    <t>二七日忌</t>
    <rPh sb="0" eb="2">
      <t>２７</t>
    </rPh>
    <rPh sb="2" eb="3">
      <t>ニチ</t>
    </rPh>
    <rPh sb="3" eb="4">
      <t>キ</t>
    </rPh>
    <phoneticPr fontId="4"/>
  </si>
  <si>
    <t>21日目</t>
    <rPh sb="2" eb="3">
      <t>ニチ</t>
    </rPh>
    <rPh sb="3" eb="4">
      <t>メ</t>
    </rPh>
    <phoneticPr fontId="4"/>
  </si>
  <si>
    <t>三七日忌</t>
    <rPh sb="0" eb="2">
      <t>３７</t>
    </rPh>
    <rPh sb="2" eb="3">
      <t>ニチ</t>
    </rPh>
    <rPh sb="3" eb="4">
      <t>キ</t>
    </rPh>
    <phoneticPr fontId="4"/>
  </si>
  <si>
    <t>28日目</t>
    <rPh sb="2" eb="3">
      <t>ニチ</t>
    </rPh>
    <rPh sb="3" eb="4">
      <t>メ</t>
    </rPh>
    <phoneticPr fontId="4"/>
  </si>
  <si>
    <t>四七日忌</t>
    <rPh sb="0" eb="2">
      <t>４７</t>
    </rPh>
    <rPh sb="2" eb="3">
      <t>ニチ</t>
    </rPh>
    <rPh sb="3" eb="4">
      <t>キ</t>
    </rPh>
    <phoneticPr fontId="4"/>
  </si>
  <si>
    <t>35日目</t>
    <rPh sb="2" eb="3">
      <t>ニチ</t>
    </rPh>
    <rPh sb="3" eb="4">
      <t>メ</t>
    </rPh>
    <phoneticPr fontId="4"/>
  </si>
  <si>
    <t>（三十五日忌）</t>
    <rPh sb="1" eb="4">
      <t>３５</t>
    </rPh>
    <rPh sb="4" eb="5">
      <t>ニチ</t>
    </rPh>
    <rPh sb="5" eb="6">
      <t>キ</t>
    </rPh>
    <phoneticPr fontId="4"/>
  </si>
  <si>
    <t>五七日忌</t>
    <rPh sb="0" eb="2">
      <t>５７</t>
    </rPh>
    <rPh sb="2" eb="3">
      <t>ニチ</t>
    </rPh>
    <rPh sb="3" eb="4">
      <t>キ</t>
    </rPh>
    <phoneticPr fontId="4"/>
  </si>
  <si>
    <t>42日目</t>
    <rPh sb="2" eb="3">
      <t>ニチ</t>
    </rPh>
    <rPh sb="3" eb="4">
      <t>メ</t>
    </rPh>
    <phoneticPr fontId="4"/>
  </si>
  <si>
    <t>六七日忌</t>
    <rPh sb="0" eb="2">
      <t>６７</t>
    </rPh>
    <rPh sb="2" eb="3">
      <t>ニチ</t>
    </rPh>
    <rPh sb="3" eb="4">
      <t>キ</t>
    </rPh>
    <phoneticPr fontId="4"/>
  </si>
  <si>
    <t>49日目</t>
    <rPh sb="2" eb="3">
      <t>ニチ</t>
    </rPh>
    <rPh sb="3" eb="4">
      <t>メ</t>
    </rPh>
    <phoneticPr fontId="4"/>
  </si>
  <si>
    <t>【四十九日忌】</t>
    <phoneticPr fontId="4"/>
  </si>
  <si>
    <t>七七日忌</t>
    <rPh sb="0" eb="2">
      <t>７７</t>
    </rPh>
    <rPh sb="2" eb="3">
      <t>ニチ</t>
    </rPh>
    <rPh sb="3" eb="4">
      <t>キ</t>
    </rPh>
    <phoneticPr fontId="4"/>
  </si>
  <si>
    <t>（忌明け）</t>
    <rPh sb="1" eb="3">
      <t>キア</t>
    </rPh>
    <phoneticPr fontId="4"/>
  </si>
  <si>
    <t>100日目</t>
    <rPh sb="3" eb="4">
      <t>ニチ</t>
    </rPh>
    <rPh sb="4" eb="5">
      <t>メ</t>
    </rPh>
    <phoneticPr fontId="4"/>
  </si>
  <si>
    <t>百ヶ日忌</t>
    <rPh sb="0" eb="1">
      <t>ヒャッ</t>
    </rPh>
    <rPh sb="2" eb="3">
      <t>ニチ</t>
    </rPh>
    <rPh sb="3" eb="4">
      <t>キ</t>
    </rPh>
    <phoneticPr fontId="4"/>
  </si>
  <si>
    <t>満1年目</t>
    <rPh sb="0" eb="1">
      <t>マン</t>
    </rPh>
    <rPh sb="2" eb="3">
      <t>ネン</t>
    </rPh>
    <rPh sb="3" eb="4">
      <t>メ</t>
    </rPh>
    <phoneticPr fontId="4"/>
  </si>
  <si>
    <t>一周忌</t>
    <rPh sb="0" eb="3">
      <t>イッシュウキ</t>
    </rPh>
    <phoneticPr fontId="4"/>
  </si>
  <si>
    <t>満2年目</t>
    <rPh sb="0" eb="1">
      <t>マン</t>
    </rPh>
    <rPh sb="2" eb="3">
      <t>ネン</t>
    </rPh>
    <rPh sb="3" eb="4">
      <t>メ</t>
    </rPh>
    <phoneticPr fontId="4"/>
  </si>
  <si>
    <t>三回忌</t>
    <rPh sb="0" eb="3">
      <t>３カイキ</t>
    </rPh>
    <phoneticPr fontId="4"/>
  </si>
  <si>
    <t>満6年目</t>
    <rPh sb="0" eb="1">
      <t>マン</t>
    </rPh>
    <rPh sb="2" eb="4">
      <t>ネンメ</t>
    </rPh>
    <phoneticPr fontId="4"/>
  </si>
  <si>
    <t>七回忌</t>
    <rPh sb="0" eb="2">
      <t>７カイ</t>
    </rPh>
    <rPh sb="2" eb="3">
      <t>キ</t>
    </rPh>
    <phoneticPr fontId="4"/>
  </si>
  <si>
    <t>満12年目</t>
    <rPh sb="0" eb="1">
      <t>マン</t>
    </rPh>
    <rPh sb="3" eb="5">
      <t>ネンメ</t>
    </rPh>
    <phoneticPr fontId="4"/>
  </si>
  <si>
    <t>十三回忌</t>
    <rPh sb="0" eb="3">
      <t>１３カイ</t>
    </rPh>
    <rPh sb="3" eb="4">
      <t>キ</t>
    </rPh>
    <phoneticPr fontId="4"/>
  </si>
  <si>
    <t>満16年目</t>
    <rPh sb="0" eb="1">
      <t>マン</t>
    </rPh>
    <rPh sb="3" eb="5">
      <t>ネンメ</t>
    </rPh>
    <phoneticPr fontId="4"/>
  </si>
  <si>
    <t>十七回忌</t>
    <rPh sb="0" eb="2">
      <t>１７</t>
    </rPh>
    <rPh sb="2" eb="3">
      <t>カイ</t>
    </rPh>
    <rPh sb="3" eb="4">
      <t>キ</t>
    </rPh>
    <phoneticPr fontId="4"/>
  </si>
  <si>
    <t>満22年目</t>
    <rPh sb="0" eb="1">
      <t>マン</t>
    </rPh>
    <rPh sb="3" eb="5">
      <t>ネンメ</t>
    </rPh>
    <phoneticPr fontId="4"/>
  </si>
  <si>
    <t>二十三回忌</t>
    <rPh sb="0" eb="5">
      <t>２３カイキ</t>
    </rPh>
    <phoneticPr fontId="4"/>
  </si>
  <si>
    <t>満26年目</t>
    <rPh sb="0" eb="1">
      <t>マン</t>
    </rPh>
    <rPh sb="3" eb="5">
      <t>ネンメ</t>
    </rPh>
    <phoneticPr fontId="4"/>
  </si>
  <si>
    <t>二十七回忌</t>
    <rPh sb="0" eb="5">
      <t>２７カイキ</t>
    </rPh>
    <phoneticPr fontId="4"/>
  </si>
  <si>
    <t>満32年目</t>
    <rPh sb="0" eb="1">
      <t>マン</t>
    </rPh>
    <rPh sb="3" eb="5">
      <t>ネンメ</t>
    </rPh>
    <phoneticPr fontId="4"/>
  </si>
  <si>
    <t>（忌い上げ）</t>
    <rPh sb="1" eb="2">
      <t>キ</t>
    </rPh>
    <rPh sb="3" eb="4">
      <t>ア</t>
    </rPh>
    <phoneticPr fontId="4"/>
  </si>
  <si>
    <t>三十三回忌</t>
    <rPh sb="0" eb="3">
      <t>３３</t>
    </rPh>
    <rPh sb="3" eb="5">
      <t>カイキ</t>
    </rPh>
    <phoneticPr fontId="4"/>
  </si>
  <si>
    <t>満36年目</t>
    <rPh sb="0" eb="1">
      <t>マン</t>
    </rPh>
    <rPh sb="3" eb="5">
      <t>ネンメ</t>
    </rPh>
    <phoneticPr fontId="4"/>
  </si>
  <si>
    <t>三十七回忌</t>
    <rPh sb="0" eb="3">
      <t>３７</t>
    </rPh>
    <rPh sb="3" eb="5">
      <t>カイキ</t>
    </rPh>
    <phoneticPr fontId="4"/>
  </si>
  <si>
    <t>満49年目</t>
    <rPh sb="0" eb="1">
      <t>マン</t>
    </rPh>
    <rPh sb="3" eb="5">
      <t>ネンメ</t>
    </rPh>
    <phoneticPr fontId="4"/>
  </si>
  <si>
    <t>五十回忌</t>
    <rPh sb="0" eb="2">
      <t>５０</t>
    </rPh>
    <rPh sb="2" eb="4">
      <t>カイキ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</si>
</sst>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\(aaa\)"/>
    <numFmt numFmtId="177" formatCode="yyyy&quot;年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AR P教科書体M"/>
      <family val="4"/>
      <charset val="128"/>
    </font>
    <font>
      <sz val="6"/>
      <name val="ＭＳ Ｐゴシック"/>
      <family val="2"/>
      <charset val="128"/>
      <scheme val="minor"/>
    </font>
    <font>
      <b/>
      <sz val="16"/>
      <color theme="0"/>
      <name val="AR P教科書体M"/>
      <family val="4"/>
      <charset val="128"/>
    </font>
    <font>
      <sz val="6"/>
      <name val="ＭＳ Ｐゴシック"/>
      <family val="3"/>
      <charset val="128"/>
    </font>
    <font>
      <b/>
      <sz val="16"/>
      <name val="AR P教科書体M"/>
      <family val="4"/>
      <charset val="128"/>
    </font>
    <font>
      <b/>
      <sz val="22"/>
      <name val="AR P教科書体M"/>
      <family val="4"/>
      <charset val="128"/>
    </font>
    <font>
      <sz val="22"/>
      <name val="AR P教科書体M"/>
      <family val="4"/>
      <charset val="128"/>
    </font>
    <font>
      <sz val="18"/>
      <name val="AR P教科書体M"/>
      <family val="4"/>
      <charset val="128"/>
    </font>
    <font>
      <sz val="16"/>
      <name val="AR P教科書体M"/>
      <family val="4"/>
      <charset val="128"/>
    </font>
    <font>
      <b/>
      <sz val="9"/>
      <color indexed="6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2" borderId="0" xfId="0" applyFont="1" applyFill="1" applyAlignment="1">
      <alignment horizontal="center" vertical="center"/>
    </xf>
    <xf numFmtId="176" fontId="5" fillId="3" borderId="0" xfId="0" applyNumberFormat="1" applyFont="1" applyFill="1" applyAlignment="1">
      <alignment horizontal="center" vertical="distributed"/>
    </xf>
    <xf numFmtId="176" fontId="5" fillId="4" borderId="0" xfId="0" applyNumberFormat="1" applyFont="1" applyFill="1" applyAlignment="1">
      <alignment vertical="distributed"/>
    </xf>
    <xf numFmtId="176" fontId="1" fillId="0" borderId="0" xfId="0" applyNumberFormat="1" applyFont="1" applyAlignment="1">
      <alignment horizontal="distributed" vertical="distributed"/>
    </xf>
    <xf numFmtId="176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176" fontId="7" fillId="5" borderId="5" xfId="0" applyNumberFormat="1" applyFont="1" applyFill="1" applyBorder="1" applyAlignment="1">
      <alignment horizontal="center" vertical="distributed"/>
    </xf>
    <xf numFmtId="176" fontId="7" fillId="5" borderId="6" xfId="0" applyNumberFormat="1" applyFont="1" applyFill="1" applyBorder="1" applyAlignment="1">
      <alignment horizontal="center" vertical="distributed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distributed"/>
    </xf>
    <xf numFmtId="176" fontId="7" fillId="0" borderId="9" xfId="0" applyNumberFormat="1" applyFont="1" applyFill="1" applyBorder="1" applyAlignment="1">
      <alignment horizontal="center" vertical="distributed"/>
    </xf>
    <xf numFmtId="176" fontId="7" fillId="0" borderId="11" xfId="0" applyNumberFormat="1" applyFont="1" applyFill="1" applyBorder="1" applyAlignment="1">
      <alignment horizontal="center" vertical="distributed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176" fontId="8" fillId="0" borderId="10" xfId="0" applyNumberFormat="1" applyFont="1" applyBorder="1" applyAlignment="1">
      <alignment horizontal="distributed" vertical="distributed"/>
    </xf>
    <xf numFmtId="176" fontId="8" fillId="0" borderId="8" xfId="0" applyNumberFormat="1" applyFont="1" applyBorder="1" applyAlignment="1">
      <alignment horizontal="distributed" vertical="distributed"/>
    </xf>
    <xf numFmtId="176" fontId="8" fillId="0" borderId="15" xfId="0" applyNumberFormat="1" applyFont="1" applyBorder="1" applyAlignment="1">
      <alignment horizontal="distributed" vertical="distributed"/>
    </xf>
    <xf numFmtId="177" fontId="8" fillId="0" borderId="16" xfId="0" applyNumberFormat="1" applyFont="1" applyBorder="1" applyAlignment="1">
      <alignment horizontal="center" vertical="center"/>
    </xf>
    <xf numFmtId="177" fontId="8" fillId="0" borderId="1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9" fillId="0" borderId="19" xfId="0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distributed" vertical="distributed"/>
    </xf>
    <xf numFmtId="176" fontId="8" fillId="0" borderId="21" xfId="0" applyNumberFormat="1" applyFont="1" applyBorder="1" applyAlignment="1">
      <alignment horizontal="distributed" vertical="distributed"/>
    </xf>
    <xf numFmtId="176" fontId="8" fillId="0" borderId="24" xfId="0" applyNumberFormat="1" applyFont="1" applyBorder="1" applyAlignment="1">
      <alignment horizontal="distributed" vertical="distributed"/>
    </xf>
    <xf numFmtId="176" fontId="8" fillId="0" borderId="25" xfId="0" applyNumberFormat="1" applyFont="1" applyBorder="1" applyAlignment="1">
      <alignment horizontal="left" vertical="center"/>
    </xf>
    <xf numFmtId="177" fontId="8" fillId="0" borderId="26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distributed" vertical="distributed"/>
    </xf>
    <xf numFmtId="176" fontId="8" fillId="0" borderId="9" xfId="0" applyNumberFormat="1" applyFont="1" applyBorder="1" applyAlignment="1">
      <alignment horizontal="distributed" vertical="distributed"/>
    </xf>
    <xf numFmtId="176" fontId="8" fillId="0" borderId="27" xfId="0" applyNumberFormat="1" applyFont="1" applyBorder="1" applyAlignment="1">
      <alignment horizontal="distributed" vertical="distributed"/>
    </xf>
    <xf numFmtId="177" fontId="8" fillId="0" borderId="28" xfId="0" applyNumberFormat="1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0" fontId="8" fillId="0" borderId="33" xfId="0" applyFont="1" applyBorder="1" applyAlignment="1">
      <alignment horizontal="center" vertical="center"/>
    </xf>
    <xf numFmtId="176" fontId="8" fillId="0" borderId="34" xfId="0" applyNumberFormat="1" applyFont="1" applyBorder="1" applyAlignment="1">
      <alignment horizontal="distributed" vertical="distributed"/>
    </xf>
    <xf numFmtId="176" fontId="8" fillId="0" borderId="30" xfId="0" applyNumberFormat="1" applyFont="1" applyBorder="1" applyAlignment="1">
      <alignment horizontal="distributed" vertical="distributed"/>
    </xf>
    <xf numFmtId="176" fontId="8" fillId="0" borderId="35" xfId="0" applyNumberFormat="1" applyFont="1" applyBorder="1" applyAlignment="1">
      <alignment horizontal="distributed" vertical="distributed"/>
    </xf>
    <xf numFmtId="177" fontId="8" fillId="0" borderId="36" xfId="0" applyNumberFormat="1" applyFont="1" applyBorder="1" applyAlignment="1">
      <alignment horizontal="center" vertical="center"/>
    </xf>
    <xf numFmtId="177" fontId="8" fillId="0" borderId="3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A3" sqref="A3:J3"/>
    </sheetView>
  </sheetViews>
  <sheetFormatPr defaultRowHeight="13.2" x14ac:dyDescent="0.2"/>
  <cols>
    <col min="4" max="4" width="10.44140625" customWidth="1"/>
    <col min="5" max="5" width="20.33203125" customWidth="1"/>
    <col min="8" max="8" width="25.6640625" customWidth="1"/>
  </cols>
  <sheetData>
    <row r="1" spans="1:10" ht="19.8" x14ac:dyDescent="0.2">
      <c r="A1" s="1"/>
      <c r="B1" s="1"/>
      <c r="C1" s="1"/>
      <c r="D1" s="2" t="s">
        <v>0</v>
      </c>
      <c r="E1" s="2"/>
      <c r="F1" s="3">
        <v>42826</v>
      </c>
      <c r="G1" s="3"/>
      <c r="H1" s="3"/>
      <c r="I1" s="4"/>
      <c r="J1" s="4"/>
    </row>
    <row r="2" spans="1:10" ht="14.4" thickBot="1" x14ac:dyDescent="0.25">
      <c r="A2" s="1"/>
      <c r="B2" s="1"/>
      <c r="C2" s="1"/>
      <c r="D2" s="1"/>
      <c r="E2" s="1"/>
      <c r="F2" s="5"/>
      <c r="G2" s="5"/>
      <c r="H2" s="5"/>
      <c r="I2" s="6"/>
      <c r="J2" s="7"/>
    </row>
    <row r="3" spans="1:10" ht="27" x14ac:dyDescent="0.2">
      <c r="A3" s="8" t="s">
        <v>1</v>
      </c>
      <c r="B3" s="9"/>
      <c r="C3" s="9"/>
      <c r="D3" s="9"/>
      <c r="E3" s="9"/>
      <c r="F3" s="9"/>
      <c r="G3" s="9"/>
      <c r="H3" s="9"/>
      <c r="I3" s="9"/>
      <c r="J3" s="10"/>
    </row>
    <row r="4" spans="1:10" ht="27.6" thickBot="1" x14ac:dyDescent="0.25">
      <c r="A4" s="11" t="s">
        <v>2</v>
      </c>
      <c r="B4" s="12"/>
      <c r="C4" s="12"/>
      <c r="D4" s="12"/>
      <c r="E4" s="12"/>
      <c r="F4" s="13">
        <f>F1</f>
        <v>42826</v>
      </c>
      <c r="G4" s="13"/>
      <c r="H4" s="13"/>
      <c r="I4" s="13"/>
      <c r="J4" s="14"/>
    </row>
    <row r="5" spans="1:10" ht="28.2" thickTop="1" thickBot="1" x14ac:dyDescent="0.25">
      <c r="A5" s="15" t="s">
        <v>3</v>
      </c>
      <c r="B5" s="16"/>
      <c r="C5" s="16"/>
      <c r="D5" s="16"/>
      <c r="E5" s="17" t="s">
        <v>4</v>
      </c>
      <c r="F5" s="18"/>
      <c r="G5" s="19"/>
      <c r="H5" s="19"/>
      <c r="I5" s="19"/>
      <c r="J5" s="20"/>
    </row>
    <row r="6" spans="1:10" ht="23.4" thickTop="1" thickBot="1" x14ac:dyDescent="0.25">
      <c r="A6" s="21" t="s">
        <v>5</v>
      </c>
      <c r="B6" s="22"/>
      <c r="C6" s="23" t="s">
        <v>6</v>
      </c>
      <c r="D6" s="24"/>
      <c r="E6" s="25" t="s">
        <v>7</v>
      </c>
      <c r="F6" s="26">
        <f>IFERROR(F4+6,"入力待ち")</f>
        <v>42832</v>
      </c>
      <c r="G6" s="27"/>
      <c r="H6" s="28"/>
      <c r="I6" s="29">
        <f>F6</f>
        <v>42832</v>
      </c>
      <c r="J6" s="30"/>
    </row>
    <row r="7" spans="1:10" ht="23.4" thickTop="1" thickBot="1" x14ac:dyDescent="0.25">
      <c r="A7" s="31" t="s">
        <v>8</v>
      </c>
      <c r="B7" s="32"/>
      <c r="C7" s="33"/>
      <c r="D7" s="34"/>
      <c r="E7" s="35" t="s">
        <v>9</v>
      </c>
      <c r="F7" s="26">
        <f>IFERROR(F4+13,"入力待ち")</f>
        <v>42839</v>
      </c>
      <c r="G7" s="27"/>
      <c r="H7" s="28"/>
      <c r="I7" s="29">
        <f t="shared" ref="I7:I24" si="0">F7</f>
        <v>42839</v>
      </c>
      <c r="J7" s="30"/>
    </row>
    <row r="8" spans="1:10" ht="23.4" thickTop="1" thickBot="1" x14ac:dyDescent="0.25">
      <c r="A8" s="31" t="s">
        <v>10</v>
      </c>
      <c r="B8" s="32"/>
      <c r="C8" s="33"/>
      <c r="D8" s="34"/>
      <c r="E8" s="35" t="s">
        <v>11</v>
      </c>
      <c r="F8" s="26">
        <f>IFERROR(F4+20,"入力待ち")</f>
        <v>42846</v>
      </c>
      <c r="G8" s="27"/>
      <c r="H8" s="28"/>
      <c r="I8" s="29">
        <f t="shared" si="0"/>
        <v>42846</v>
      </c>
      <c r="J8" s="30"/>
    </row>
    <row r="9" spans="1:10" ht="23.4" thickTop="1" thickBot="1" x14ac:dyDescent="0.25">
      <c r="A9" s="31" t="s">
        <v>12</v>
      </c>
      <c r="B9" s="32"/>
      <c r="C9" s="33"/>
      <c r="D9" s="34"/>
      <c r="E9" s="35" t="s">
        <v>13</v>
      </c>
      <c r="F9" s="26">
        <f>IFERROR(F4+27,"入力待ち")</f>
        <v>42853</v>
      </c>
      <c r="G9" s="27"/>
      <c r="H9" s="28"/>
      <c r="I9" s="29">
        <f t="shared" si="0"/>
        <v>42853</v>
      </c>
      <c r="J9" s="30"/>
    </row>
    <row r="10" spans="1:10" ht="23.4" thickTop="1" thickBot="1" x14ac:dyDescent="0.25">
      <c r="A10" s="31" t="s">
        <v>14</v>
      </c>
      <c r="B10" s="32"/>
      <c r="C10" s="23" t="s">
        <v>15</v>
      </c>
      <c r="D10" s="24"/>
      <c r="E10" s="35" t="s">
        <v>16</v>
      </c>
      <c r="F10" s="26">
        <f>IFERROR(F4+34,"入力待ち")</f>
        <v>42860</v>
      </c>
      <c r="G10" s="27"/>
      <c r="H10" s="28"/>
      <c r="I10" s="29">
        <f t="shared" si="0"/>
        <v>42860</v>
      </c>
      <c r="J10" s="30"/>
    </row>
    <row r="11" spans="1:10" ht="23.4" thickTop="1" thickBot="1" x14ac:dyDescent="0.25">
      <c r="A11" s="31" t="s">
        <v>17</v>
      </c>
      <c r="B11" s="32"/>
      <c r="C11" s="33"/>
      <c r="D11" s="34"/>
      <c r="E11" s="35" t="s">
        <v>18</v>
      </c>
      <c r="F11" s="26">
        <f>IFERROR(F4+41,"入力待ち")</f>
        <v>42867</v>
      </c>
      <c r="G11" s="27"/>
      <c r="H11" s="28"/>
      <c r="I11" s="29">
        <f t="shared" si="0"/>
        <v>42867</v>
      </c>
      <c r="J11" s="30"/>
    </row>
    <row r="12" spans="1:10" ht="23.4" thickTop="1" thickBot="1" x14ac:dyDescent="0.25">
      <c r="A12" s="31" t="s">
        <v>19</v>
      </c>
      <c r="B12" s="32"/>
      <c r="C12" s="23" t="s">
        <v>20</v>
      </c>
      <c r="D12" s="24"/>
      <c r="E12" s="25" t="s">
        <v>21</v>
      </c>
      <c r="F12" s="26">
        <f>IFERROR(F4+48,"入力待ち")</f>
        <v>42874</v>
      </c>
      <c r="G12" s="27"/>
      <c r="H12" s="28"/>
      <c r="I12" s="29">
        <f t="shared" si="0"/>
        <v>42874</v>
      </c>
      <c r="J12" s="30"/>
    </row>
    <row r="13" spans="1:10" ht="22.8" thickTop="1" x14ac:dyDescent="0.2">
      <c r="A13" s="36"/>
      <c r="B13" s="37"/>
      <c r="C13" s="38" t="s">
        <v>22</v>
      </c>
      <c r="D13" s="39"/>
      <c r="E13" s="40"/>
      <c r="F13" s="41"/>
      <c r="G13" s="42"/>
      <c r="H13" s="43"/>
      <c r="I13" s="44"/>
      <c r="J13" s="45"/>
    </row>
    <row r="14" spans="1:10" ht="22.8" thickBot="1" x14ac:dyDescent="0.25">
      <c r="A14" s="21" t="s">
        <v>23</v>
      </c>
      <c r="B14" s="22"/>
      <c r="C14" s="33"/>
      <c r="D14" s="34"/>
      <c r="E14" s="35" t="s">
        <v>24</v>
      </c>
      <c r="F14" s="46">
        <f>IFERROR(F4+99,"入力待ち")</f>
        <v>42925</v>
      </c>
      <c r="G14" s="47"/>
      <c r="H14" s="48"/>
      <c r="I14" s="49">
        <f t="shared" si="0"/>
        <v>42925</v>
      </c>
      <c r="J14" s="50"/>
    </row>
    <row r="15" spans="1:10" ht="23.4" thickTop="1" thickBot="1" x14ac:dyDescent="0.25">
      <c r="A15" s="31" t="s">
        <v>25</v>
      </c>
      <c r="B15" s="32"/>
      <c r="C15" s="33"/>
      <c r="D15" s="34"/>
      <c r="E15" s="25" t="s">
        <v>26</v>
      </c>
      <c r="F15" s="26">
        <f>IFERROR(F4+365,"入力待ち")</f>
        <v>43191</v>
      </c>
      <c r="G15" s="27"/>
      <c r="H15" s="28"/>
      <c r="I15" s="29">
        <f t="shared" si="0"/>
        <v>43191</v>
      </c>
      <c r="J15" s="30"/>
    </row>
    <row r="16" spans="1:10" ht="23.4" thickTop="1" thickBot="1" x14ac:dyDescent="0.25">
      <c r="A16" s="31" t="s">
        <v>27</v>
      </c>
      <c r="B16" s="32"/>
      <c r="C16" s="33"/>
      <c r="D16" s="34"/>
      <c r="E16" s="25" t="s">
        <v>28</v>
      </c>
      <c r="F16" s="26">
        <f>IFERROR(F4+730,"入力待ち")</f>
        <v>43556</v>
      </c>
      <c r="G16" s="27"/>
      <c r="H16" s="28"/>
      <c r="I16" s="29">
        <f t="shared" si="0"/>
        <v>43556</v>
      </c>
      <c r="J16" s="30"/>
    </row>
    <row r="17" spans="1:10" ht="23.4" thickTop="1" thickBot="1" x14ac:dyDescent="0.25">
      <c r="A17" s="31" t="s">
        <v>29</v>
      </c>
      <c r="B17" s="32"/>
      <c r="C17" s="33"/>
      <c r="D17" s="34"/>
      <c r="E17" s="35" t="s">
        <v>30</v>
      </c>
      <c r="F17" s="26">
        <f>IFERROR(F4+2191,"入力待ち")</f>
        <v>45017</v>
      </c>
      <c r="G17" s="27"/>
      <c r="H17" s="28"/>
      <c r="I17" s="29">
        <f t="shared" si="0"/>
        <v>45017</v>
      </c>
      <c r="J17" s="30"/>
    </row>
    <row r="18" spans="1:10" ht="23.4" thickTop="1" thickBot="1" x14ac:dyDescent="0.25">
      <c r="A18" s="31" t="s">
        <v>31</v>
      </c>
      <c r="B18" s="32"/>
      <c r="C18" s="33"/>
      <c r="D18" s="34"/>
      <c r="E18" s="35" t="s">
        <v>32</v>
      </c>
      <c r="F18" s="26">
        <f>IFERROR(F4+4383,"入力待ち")</f>
        <v>47209</v>
      </c>
      <c r="G18" s="27"/>
      <c r="H18" s="28"/>
      <c r="I18" s="29">
        <f t="shared" si="0"/>
        <v>47209</v>
      </c>
      <c r="J18" s="30"/>
    </row>
    <row r="19" spans="1:10" ht="23.4" thickTop="1" thickBot="1" x14ac:dyDescent="0.25">
      <c r="A19" s="31" t="s">
        <v>33</v>
      </c>
      <c r="B19" s="32"/>
      <c r="C19" s="33"/>
      <c r="D19" s="34"/>
      <c r="E19" s="35" t="s">
        <v>34</v>
      </c>
      <c r="F19" s="26">
        <f>IFERROR(F4+5844,"入力待ち")</f>
        <v>48670</v>
      </c>
      <c r="G19" s="27"/>
      <c r="H19" s="28"/>
      <c r="I19" s="29">
        <f t="shared" si="0"/>
        <v>48670</v>
      </c>
      <c r="J19" s="30"/>
    </row>
    <row r="20" spans="1:10" ht="23.4" thickTop="1" thickBot="1" x14ac:dyDescent="0.25">
      <c r="A20" s="31" t="s">
        <v>35</v>
      </c>
      <c r="B20" s="32"/>
      <c r="C20" s="33"/>
      <c r="D20" s="34"/>
      <c r="E20" s="51" t="s">
        <v>36</v>
      </c>
      <c r="F20" s="26">
        <f>IFERROR(F4+8035,"入力待ち")</f>
        <v>50861</v>
      </c>
      <c r="G20" s="27"/>
      <c r="H20" s="28"/>
      <c r="I20" s="29">
        <f t="shared" si="0"/>
        <v>50861</v>
      </c>
      <c r="J20" s="30"/>
    </row>
    <row r="21" spans="1:10" ht="23.4" thickTop="1" thickBot="1" x14ac:dyDescent="0.25">
      <c r="A21" s="31" t="s">
        <v>37</v>
      </c>
      <c r="B21" s="32"/>
      <c r="C21" s="33"/>
      <c r="D21" s="34"/>
      <c r="E21" s="35" t="s">
        <v>38</v>
      </c>
      <c r="F21" s="26">
        <f>IFERROR(F4+9496,"入力待ち")</f>
        <v>52322</v>
      </c>
      <c r="G21" s="27"/>
      <c r="H21" s="28"/>
      <c r="I21" s="29">
        <f t="shared" si="0"/>
        <v>52322</v>
      </c>
      <c r="J21" s="30"/>
    </row>
    <row r="22" spans="1:10" ht="23.4" thickTop="1" thickBot="1" x14ac:dyDescent="0.25">
      <c r="A22" s="31" t="s">
        <v>39</v>
      </c>
      <c r="B22" s="32"/>
      <c r="C22" s="23" t="s">
        <v>40</v>
      </c>
      <c r="D22" s="24"/>
      <c r="E22" s="35" t="s">
        <v>41</v>
      </c>
      <c r="F22" s="26">
        <f>IFERROR(F4+11688,"入力待ち")</f>
        <v>54514</v>
      </c>
      <c r="G22" s="27"/>
      <c r="H22" s="28"/>
      <c r="I22" s="29">
        <f t="shared" si="0"/>
        <v>54514</v>
      </c>
      <c r="J22" s="30"/>
    </row>
    <row r="23" spans="1:10" ht="23.4" thickTop="1" thickBot="1" x14ac:dyDescent="0.25">
      <c r="A23" s="31" t="s">
        <v>42</v>
      </c>
      <c r="B23" s="32"/>
      <c r="C23" s="33"/>
      <c r="D23" s="34"/>
      <c r="E23" s="35" t="s">
        <v>43</v>
      </c>
      <c r="F23" s="26">
        <f>IFERROR(F4+13149,"入力待ち")</f>
        <v>55975</v>
      </c>
      <c r="G23" s="27"/>
      <c r="H23" s="28"/>
      <c r="I23" s="29">
        <f t="shared" si="0"/>
        <v>55975</v>
      </c>
      <c r="J23" s="30"/>
    </row>
    <row r="24" spans="1:10" ht="23.4" thickTop="1" thickBot="1" x14ac:dyDescent="0.25">
      <c r="A24" s="52" t="s">
        <v>44</v>
      </c>
      <c r="B24" s="53"/>
      <c r="C24" s="54"/>
      <c r="D24" s="55"/>
      <c r="E24" s="56" t="s">
        <v>45</v>
      </c>
      <c r="F24" s="57">
        <f>IFERROR(F4+17897,"入力待ち")</f>
        <v>60723</v>
      </c>
      <c r="G24" s="58"/>
      <c r="H24" s="59"/>
      <c r="I24" s="60">
        <f t="shared" si="0"/>
        <v>60723</v>
      </c>
      <c r="J24" s="61"/>
    </row>
  </sheetData>
  <mergeCells count="66">
    <mergeCell ref="A24:B24"/>
    <mergeCell ref="F24:H24"/>
    <mergeCell ref="I24:J24"/>
    <mergeCell ref="A22:B22"/>
    <mergeCell ref="C22:D22"/>
    <mergeCell ref="F22:H22"/>
    <mergeCell ref="I22:J22"/>
    <mergeCell ref="A23:B23"/>
    <mergeCell ref="F23:H23"/>
    <mergeCell ref="I23:J23"/>
    <mergeCell ref="A20:B20"/>
    <mergeCell ref="F20:H20"/>
    <mergeCell ref="I20:J20"/>
    <mergeCell ref="A21:B21"/>
    <mergeCell ref="F21:H21"/>
    <mergeCell ref="I21:J21"/>
    <mergeCell ref="A18:B18"/>
    <mergeCell ref="F18:H18"/>
    <mergeCell ref="I18:J18"/>
    <mergeCell ref="A19:B19"/>
    <mergeCell ref="F19:H19"/>
    <mergeCell ref="I19:J19"/>
    <mergeCell ref="A16:B16"/>
    <mergeCell ref="F16:H16"/>
    <mergeCell ref="I16:J16"/>
    <mergeCell ref="A17:B17"/>
    <mergeCell ref="F17:H17"/>
    <mergeCell ref="I17:J17"/>
    <mergeCell ref="A14:B14"/>
    <mergeCell ref="F14:H14"/>
    <mergeCell ref="I14:J14"/>
    <mergeCell ref="A15:B15"/>
    <mergeCell ref="F15:H15"/>
    <mergeCell ref="I15:J15"/>
    <mergeCell ref="A12:B12"/>
    <mergeCell ref="C12:D12"/>
    <mergeCell ref="F12:H12"/>
    <mergeCell ref="I12:J12"/>
    <mergeCell ref="A13:B13"/>
    <mergeCell ref="C13:D13"/>
    <mergeCell ref="A10:B10"/>
    <mergeCell ref="C10:D10"/>
    <mergeCell ref="F10:H10"/>
    <mergeCell ref="I10:J10"/>
    <mergeCell ref="A11:B11"/>
    <mergeCell ref="F11:H11"/>
    <mergeCell ref="I11:J11"/>
    <mergeCell ref="A8:B8"/>
    <mergeCell ref="F8:H8"/>
    <mergeCell ref="I8:J8"/>
    <mergeCell ref="A9:B9"/>
    <mergeCell ref="F9:H9"/>
    <mergeCell ref="I9:J9"/>
    <mergeCell ref="A6:B6"/>
    <mergeCell ref="C6:D6"/>
    <mergeCell ref="F6:H6"/>
    <mergeCell ref="I6:J6"/>
    <mergeCell ref="A7:B7"/>
    <mergeCell ref="F7:H7"/>
    <mergeCell ref="I7:J7"/>
    <mergeCell ref="D1:E1"/>
    <mergeCell ref="F1:H1"/>
    <mergeCell ref="A3:J3"/>
    <mergeCell ref="A4:E4"/>
    <mergeCell ref="F4:J4"/>
    <mergeCell ref="A5:D5"/>
  </mergeCells>
  <phoneticPr fontId="2"/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nobuyuki sekine</dc:creator>
  <cp:lastModifiedBy>nobuyuki sekine</cp:lastModifiedBy>
  <dcterms:created xsi:type="dcterms:W3CDTF">2017-04-20T06:00:01Z</dcterms:created>
  <dcterms:modified xsi:type="dcterms:W3CDTF">2017-04-20T06:03:16Z</dcterms:modified>
</cp:coreProperties>
</file>